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mashev\Box Sync\WEEE Fund 2019 Consultancy\Phase 2\data_processing\results\ons\"/>
    </mc:Choice>
  </mc:AlternateContent>
  <xr:revisionPtr revIDLastSave="0" documentId="13_ncr:1_{1E01A4CF-FB23-49E8-881B-C64008C793D0}" xr6:coauthVersionLast="36" xr6:coauthVersionMax="36" xr10:uidLastSave="{00000000-0000-0000-0000-000000000000}"/>
  <bookViews>
    <workbookView xWindow="0" yWindow="0" windowWidth="19200" windowHeight="6640" xr2:uid="{0F53DD8F-EF14-4FB9-85D6-6ECC757DE013}"/>
  </bookViews>
  <sheets>
    <sheet name="estimat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7" i="1" l="1"/>
  <c r="AX17" i="1"/>
  <c r="AH17" i="1"/>
  <c r="Z17" i="1"/>
  <c r="J17" i="1"/>
  <c r="F17" i="1"/>
  <c r="BQ15" i="1"/>
  <c r="BQ11" i="1"/>
  <c r="BP11" i="1"/>
  <c r="BP17" i="1" s="1"/>
  <c r="BO11" i="1"/>
  <c r="BO17" i="1" s="1"/>
  <c r="BN11" i="1"/>
  <c r="BN17" i="1" s="1"/>
  <c r="BM11" i="1"/>
  <c r="BM17" i="1" s="1"/>
  <c r="BL11" i="1"/>
  <c r="BL17" i="1" s="1"/>
  <c r="BK11" i="1"/>
  <c r="BK17" i="1" s="1"/>
  <c r="BJ11" i="1"/>
  <c r="BJ17" i="1" s="1"/>
  <c r="BI11" i="1"/>
  <c r="BI17" i="1" s="1"/>
  <c r="BH11" i="1"/>
  <c r="BH17" i="1" s="1"/>
  <c r="BG11" i="1"/>
  <c r="BG17" i="1" s="1"/>
  <c r="BF11" i="1"/>
  <c r="BF17" i="1" s="1"/>
  <c r="BE11" i="1"/>
  <c r="BE17" i="1" s="1"/>
  <c r="BD11" i="1"/>
  <c r="BD17" i="1" s="1"/>
  <c r="BC11" i="1"/>
  <c r="BC17" i="1" s="1"/>
  <c r="BB11" i="1"/>
  <c r="BA11" i="1"/>
  <c r="BA17" i="1" s="1"/>
  <c r="AZ11" i="1"/>
  <c r="AZ17" i="1" s="1"/>
  <c r="AY11" i="1"/>
  <c r="AY17" i="1" s="1"/>
  <c r="AX11" i="1"/>
  <c r="AW11" i="1"/>
  <c r="AW17" i="1" s="1"/>
  <c r="AV11" i="1"/>
  <c r="AV17" i="1" s="1"/>
  <c r="AU11" i="1"/>
  <c r="AU17" i="1" s="1"/>
  <c r="AT11" i="1"/>
  <c r="AT17" i="1" s="1"/>
  <c r="AS11" i="1"/>
  <c r="AS17" i="1" s="1"/>
  <c r="AR11" i="1"/>
  <c r="AR17" i="1" s="1"/>
  <c r="AQ11" i="1"/>
  <c r="AQ17" i="1" s="1"/>
  <c r="AP11" i="1"/>
  <c r="AP17" i="1" s="1"/>
  <c r="AO11" i="1"/>
  <c r="AO17" i="1" s="1"/>
  <c r="AN11" i="1"/>
  <c r="AN17" i="1" s="1"/>
  <c r="AM11" i="1"/>
  <c r="AM17" i="1" s="1"/>
  <c r="AL11" i="1"/>
  <c r="AL17" i="1" s="1"/>
  <c r="AK11" i="1"/>
  <c r="AK17" i="1" s="1"/>
  <c r="AJ11" i="1"/>
  <c r="AJ17" i="1" s="1"/>
  <c r="AI11" i="1"/>
  <c r="AI17" i="1" s="1"/>
  <c r="AH11" i="1"/>
  <c r="AG11" i="1"/>
  <c r="AG17" i="1" s="1"/>
  <c r="AF11" i="1"/>
  <c r="AF17" i="1" s="1"/>
  <c r="AE11" i="1"/>
  <c r="AE17" i="1" s="1"/>
  <c r="AD11" i="1"/>
  <c r="AD17" i="1" s="1"/>
  <c r="AC11" i="1"/>
  <c r="AC17" i="1" s="1"/>
  <c r="AB11" i="1"/>
  <c r="AB17" i="1" s="1"/>
  <c r="AA11" i="1"/>
  <c r="AA17" i="1" s="1"/>
  <c r="Z11" i="1"/>
  <c r="Y11" i="1"/>
  <c r="Y17" i="1" s="1"/>
  <c r="X11" i="1"/>
  <c r="X17" i="1" s="1"/>
  <c r="W11" i="1"/>
  <c r="W17" i="1" s="1"/>
  <c r="V11" i="1"/>
  <c r="V17" i="1" s="1"/>
  <c r="U11" i="1"/>
  <c r="U17" i="1" s="1"/>
  <c r="T11" i="1"/>
  <c r="T17" i="1" s="1"/>
  <c r="S11" i="1"/>
  <c r="S17" i="1" s="1"/>
  <c r="R11" i="1"/>
  <c r="R17" i="1" s="1"/>
  <c r="Q11" i="1"/>
  <c r="Q17" i="1" s="1"/>
  <c r="P11" i="1"/>
  <c r="P17" i="1" s="1"/>
  <c r="O11" i="1"/>
  <c r="O17" i="1" s="1"/>
  <c r="N11" i="1"/>
  <c r="N17" i="1" s="1"/>
  <c r="M11" i="1"/>
  <c r="M17" i="1" s="1"/>
  <c r="L11" i="1"/>
  <c r="L17" i="1" s="1"/>
  <c r="K11" i="1"/>
  <c r="K17" i="1" s="1"/>
  <c r="J11" i="1"/>
  <c r="I11" i="1"/>
  <c r="I17" i="1" s="1"/>
  <c r="H11" i="1"/>
  <c r="H17" i="1" s="1"/>
  <c r="G11" i="1"/>
  <c r="G17" i="1" s="1"/>
  <c r="F11" i="1"/>
  <c r="E11" i="1"/>
  <c r="E17" i="1" s="1"/>
  <c r="D11" i="1"/>
  <c r="D17" i="1" s="1"/>
  <c r="C11" i="1"/>
  <c r="C17" i="1" s="1"/>
  <c r="B11" i="1"/>
  <c r="B17" i="1" s="1"/>
  <c r="BQ17" i="1" l="1"/>
</calcChain>
</file>

<file path=xl/sharedStrings.xml><?xml version="1.0" encoding="utf-8"?>
<sst xmlns="http://schemas.openxmlformats.org/spreadsheetml/2006/main" count="10" uniqueCount="10">
  <si>
    <t>ONS household data, 1996-2017</t>
  </si>
  <si>
    <t>UK households</t>
  </si>
  <si>
    <t>Average household size, persons</t>
  </si>
  <si>
    <t>UK population via households</t>
  </si>
  <si>
    <t>Household size in 1950 (Holmans, 2005)</t>
  </si>
  <si>
    <t>Extrapolated household size</t>
  </si>
  <si>
    <t>ONS population data, 1950-2016</t>
  </si>
  <si>
    <t>UK population</t>
  </si>
  <si>
    <t>Estimated number of households</t>
  </si>
  <si>
    <t>New time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</si>
</sst>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1" fontId="0" fillId="0" borderId="0" xfId="0" applyNumberFormat="1"/>
    <xf numFmtId="0" fontId="2" fillId="0" borderId="0" xfId="0" applyFont="1"/>
    <xf numFmtId="164" fontId="0" fillId="0" borderId="0" xfId="0" applyNumberFormat="1"/>
    <xf numFmtId="0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0" fontId="0" fillId="0" borderId="0" xfId="0" applyFill="1"/>
    <xf numFmtId="0" fontId="3" fillId="0" borderId="0" xfId="0" applyFont="1"/>
    <xf numFmtId="11" fontId="0" fillId="2" borderId="0" xfId="0" applyNumberFormat="1" applyFill="1"/>
    <xf numFmtId="11" fontId="1" fillId="0" borderId="0" xfId="0" applyNumberFormat="1" applyFon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7306C-6F58-4C88-AD19-4F674A8B3784}">
  <dimension ref="A3:BQ17"/>
  <sheetViews>
    <sheetView tabSelected="1" workbookViewId="0">
      <selection activeCell="B14" sqref="B14"/>
    </sheetView>
  </sheetViews>
  <sheetFormatPr defaultRowHeight="14.5" x14ac:dyDescent="0.35"/>
  <cols>
    <col min="1" max="1" width="33.1796875" customWidth="1"/>
  </cols>
  <sheetData>
    <row r="3" spans="1:69" x14ac:dyDescent="0.35">
      <c r="A3" s="1" t="s">
        <v>0</v>
      </c>
      <c r="B3">
        <v>1996</v>
      </c>
      <c r="C3">
        <v>1997</v>
      </c>
      <c r="D3">
        <v>1998</v>
      </c>
      <c r="E3">
        <v>1999</v>
      </c>
      <c r="F3">
        <v>2000</v>
      </c>
      <c r="G3">
        <v>2001</v>
      </c>
      <c r="H3">
        <v>2002</v>
      </c>
      <c r="I3">
        <v>2003</v>
      </c>
      <c r="J3">
        <v>2004</v>
      </c>
      <c r="K3">
        <v>2005</v>
      </c>
      <c r="L3">
        <v>2006</v>
      </c>
      <c r="M3">
        <v>2007</v>
      </c>
      <c r="N3">
        <v>2008</v>
      </c>
      <c r="O3">
        <v>2009</v>
      </c>
      <c r="P3">
        <v>2010</v>
      </c>
      <c r="Q3">
        <v>2011</v>
      </c>
      <c r="R3">
        <v>2012</v>
      </c>
      <c r="S3">
        <v>2013</v>
      </c>
      <c r="T3">
        <v>2014</v>
      </c>
      <c r="U3">
        <v>2015</v>
      </c>
      <c r="V3">
        <v>2016</v>
      </c>
      <c r="W3">
        <v>2017</v>
      </c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69" x14ac:dyDescent="0.35">
      <c r="A4" s="3" t="s">
        <v>1</v>
      </c>
      <c r="B4" s="2">
        <v>23738000</v>
      </c>
      <c r="C4" s="2">
        <v>23865000</v>
      </c>
      <c r="D4" s="2">
        <v>24036000</v>
      </c>
      <c r="E4" s="2">
        <v>24209000</v>
      </c>
      <c r="F4" s="2">
        <v>24396000</v>
      </c>
      <c r="G4" s="2">
        <v>24535000</v>
      </c>
      <c r="H4" s="2">
        <v>24792000</v>
      </c>
      <c r="I4" s="2">
        <v>24917000</v>
      </c>
      <c r="J4" s="2">
        <v>24993000</v>
      </c>
      <c r="K4" s="2">
        <v>25217000</v>
      </c>
      <c r="L4" s="2">
        <v>25379000</v>
      </c>
      <c r="M4" s="2">
        <v>25609000</v>
      </c>
      <c r="N4" s="2">
        <v>25875000</v>
      </c>
      <c r="O4" s="2">
        <v>26042000</v>
      </c>
      <c r="P4" s="2">
        <v>26240000</v>
      </c>
      <c r="Q4" s="2">
        <v>26409000</v>
      </c>
      <c r="R4" s="2">
        <v>26614000</v>
      </c>
      <c r="S4" s="2">
        <v>26661000</v>
      </c>
      <c r="T4" s="2">
        <v>26732000</v>
      </c>
      <c r="U4" s="2">
        <v>27042000</v>
      </c>
      <c r="V4" s="2">
        <v>27089000</v>
      </c>
      <c r="W4" s="2">
        <v>27228000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9" x14ac:dyDescent="0.35">
      <c r="A5" s="3" t="s">
        <v>2</v>
      </c>
      <c r="B5">
        <v>2.42</v>
      </c>
      <c r="C5">
        <v>2.41</v>
      </c>
      <c r="D5">
        <v>2.4</v>
      </c>
      <c r="E5">
        <v>2.39</v>
      </c>
      <c r="F5">
        <v>2.38</v>
      </c>
      <c r="G5">
        <v>2.38</v>
      </c>
      <c r="H5">
        <v>2.36</v>
      </c>
      <c r="I5">
        <v>2.36</v>
      </c>
      <c r="J5">
        <v>2.37</v>
      </c>
      <c r="K5">
        <v>2.36</v>
      </c>
      <c r="L5">
        <v>2.36</v>
      </c>
      <c r="M5">
        <v>2.36</v>
      </c>
      <c r="N5">
        <v>2.36</v>
      </c>
      <c r="O5">
        <v>2.36</v>
      </c>
      <c r="P5">
        <v>2.36</v>
      </c>
      <c r="Q5">
        <v>2.36</v>
      </c>
      <c r="R5">
        <v>2.36</v>
      </c>
      <c r="S5">
        <v>2.37</v>
      </c>
      <c r="T5">
        <v>2.38</v>
      </c>
      <c r="U5">
        <v>2.38</v>
      </c>
      <c r="V5">
        <v>2.39</v>
      </c>
      <c r="W5">
        <v>2.39</v>
      </c>
    </row>
    <row r="6" spans="1:69" x14ac:dyDescent="0.35">
      <c r="A6" s="3" t="s">
        <v>3</v>
      </c>
      <c r="B6" s="2">
        <v>57445960</v>
      </c>
      <c r="C6" s="2">
        <v>57514650</v>
      </c>
      <c r="D6" s="2">
        <v>57686400</v>
      </c>
      <c r="E6" s="2">
        <v>57859510</v>
      </c>
      <c r="F6" s="2">
        <v>58062480</v>
      </c>
      <c r="G6" s="2">
        <v>58393300</v>
      </c>
      <c r="H6" s="2">
        <v>58509120</v>
      </c>
      <c r="I6" s="2">
        <v>58804120</v>
      </c>
      <c r="J6" s="2">
        <v>59233410</v>
      </c>
      <c r="K6" s="2">
        <v>59512120</v>
      </c>
      <c r="L6" s="2">
        <v>59894440</v>
      </c>
      <c r="M6" s="2">
        <v>60437240</v>
      </c>
      <c r="N6" s="2">
        <v>61065000</v>
      </c>
      <c r="O6" s="2">
        <v>61459120</v>
      </c>
      <c r="P6" s="2">
        <v>61926400</v>
      </c>
      <c r="Q6" s="2">
        <v>62325240</v>
      </c>
      <c r="R6" s="2">
        <v>62809040</v>
      </c>
      <c r="S6" s="2">
        <v>63186570</v>
      </c>
      <c r="T6" s="2">
        <v>63622160</v>
      </c>
      <c r="U6" s="2">
        <v>64359960</v>
      </c>
      <c r="V6" s="2">
        <v>64742710</v>
      </c>
      <c r="W6" s="2">
        <v>65074920</v>
      </c>
    </row>
    <row r="7" spans="1:69" x14ac:dyDescent="0.35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69" x14ac:dyDescent="0.35">
      <c r="A8" s="3" t="s">
        <v>4</v>
      </c>
      <c r="B8" s="5">
        <v>3.3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69" x14ac:dyDescent="0.35">
      <c r="A9" s="3"/>
      <c r="B9" s="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69" x14ac:dyDescent="0.35">
      <c r="A10" s="3" t="s">
        <v>9</v>
      </c>
      <c r="B10" s="5">
        <v>1950</v>
      </c>
      <c r="C10" s="5">
        <v>1951</v>
      </c>
      <c r="D10" s="5">
        <v>1952</v>
      </c>
      <c r="E10" s="5">
        <v>1953</v>
      </c>
      <c r="F10" s="5">
        <v>1954</v>
      </c>
      <c r="G10" s="5">
        <v>1955</v>
      </c>
      <c r="H10" s="5">
        <v>1956</v>
      </c>
      <c r="I10" s="5">
        <v>1957</v>
      </c>
      <c r="J10" s="5">
        <v>1958</v>
      </c>
      <c r="K10" s="5">
        <v>1959</v>
      </c>
      <c r="L10" s="5">
        <v>1960</v>
      </c>
      <c r="M10" s="5">
        <v>1961</v>
      </c>
      <c r="N10" s="5">
        <v>1962</v>
      </c>
      <c r="O10" s="5">
        <v>1963</v>
      </c>
      <c r="P10" s="5">
        <v>1964</v>
      </c>
      <c r="Q10" s="5">
        <v>1965</v>
      </c>
      <c r="R10" s="5">
        <v>1966</v>
      </c>
      <c r="S10" s="5">
        <v>1967</v>
      </c>
      <c r="T10" s="5">
        <v>1968</v>
      </c>
      <c r="U10" s="5">
        <v>1969</v>
      </c>
      <c r="V10" s="5">
        <v>1970</v>
      </c>
      <c r="W10" s="5">
        <v>1971</v>
      </c>
      <c r="X10" s="5">
        <v>1972</v>
      </c>
      <c r="Y10" s="5">
        <v>1973</v>
      </c>
      <c r="Z10" s="5">
        <v>1974</v>
      </c>
      <c r="AA10" s="5">
        <v>1975</v>
      </c>
      <c r="AB10" s="5">
        <v>1976</v>
      </c>
      <c r="AC10" s="5">
        <v>1977</v>
      </c>
      <c r="AD10" s="5">
        <v>1978</v>
      </c>
      <c r="AE10" s="5">
        <v>1979</v>
      </c>
      <c r="AF10" s="5">
        <v>1980</v>
      </c>
      <c r="AG10" s="5">
        <v>1981</v>
      </c>
      <c r="AH10" s="5">
        <v>1982</v>
      </c>
      <c r="AI10" s="5">
        <v>1983</v>
      </c>
      <c r="AJ10" s="5">
        <v>1984</v>
      </c>
      <c r="AK10" s="5">
        <v>1985</v>
      </c>
      <c r="AL10" s="5">
        <v>1986</v>
      </c>
      <c r="AM10">
        <v>1987</v>
      </c>
      <c r="AN10">
        <v>1988</v>
      </c>
      <c r="AO10">
        <v>1989</v>
      </c>
      <c r="AP10">
        <v>1990</v>
      </c>
      <c r="AQ10">
        <v>1991</v>
      </c>
      <c r="AR10">
        <v>1992</v>
      </c>
      <c r="AS10">
        <v>1993</v>
      </c>
      <c r="AT10">
        <v>1994</v>
      </c>
      <c r="AU10">
        <v>1995</v>
      </c>
      <c r="AV10">
        <v>1996</v>
      </c>
      <c r="AW10">
        <v>1997</v>
      </c>
      <c r="AX10">
        <v>1998</v>
      </c>
      <c r="AY10">
        <v>1999</v>
      </c>
      <c r="AZ10">
        <v>2000</v>
      </c>
      <c r="BA10">
        <v>2001</v>
      </c>
      <c r="BB10">
        <v>2002</v>
      </c>
      <c r="BC10">
        <v>2003</v>
      </c>
      <c r="BD10">
        <v>2004</v>
      </c>
      <c r="BE10">
        <v>2005</v>
      </c>
      <c r="BF10">
        <v>2006</v>
      </c>
      <c r="BG10">
        <v>2007</v>
      </c>
      <c r="BH10">
        <v>2008</v>
      </c>
      <c r="BI10">
        <v>2009</v>
      </c>
      <c r="BJ10">
        <v>2010</v>
      </c>
      <c r="BK10">
        <v>2011</v>
      </c>
      <c r="BL10">
        <v>2012</v>
      </c>
      <c r="BM10">
        <v>2013</v>
      </c>
      <c r="BN10">
        <v>2014</v>
      </c>
      <c r="BO10">
        <v>2015</v>
      </c>
      <c r="BP10">
        <v>2016</v>
      </c>
      <c r="BQ10">
        <v>2017</v>
      </c>
    </row>
    <row r="11" spans="1:69" x14ac:dyDescent="0.35">
      <c r="A11" s="3" t="s">
        <v>5</v>
      </c>
      <c r="B11" s="6">
        <f xml:space="preserve"> IF(B10&lt;1996, $B5 + (B10-$B3) * (($B5-$B8)/($B3-$B10)), HLOOKUP(B10, $B$3:$W$5, 3))</f>
        <v>3.3</v>
      </c>
      <c r="C11" s="7">
        <f t="shared" ref="C11:BN11" si="0" xml:space="preserve"> IF(C10&lt;1996, $B5 + (C10-$B3) * (($B5-$B8)/($B3-$B10)), HLOOKUP(C10, $B$3:$W$5, 3))</f>
        <v>3.2808695652173911</v>
      </c>
      <c r="D11" s="7">
        <f t="shared" si="0"/>
        <v>3.2617391304347825</v>
      </c>
      <c r="E11" s="7">
        <f t="shared" si="0"/>
        <v>3.2426086956521738</v>
      </c>
      <c r="F11" s="7">
        <f t="shared" si="0"/>
        <v>3.2234782608695651</v>
      </c>
      <c r="G11" s="7">
        <f t="shared" si="0"/>
        <v>3.2043478260869565</v>
      </c>
      <c r="H11" s="7">
        <f t="shared" si="0"/>
        <v>3.1852173913043478</v>
      </c>
      <c r="I11" s="7">
        <f t="shared" si="0"/>
        <v>3.1660869565217391</v>
      </c>
      <c r="J11" s="7">
        <f t="shared" si="0"/>
        <v>3.1469565217391304</v>
      </c>
      <c r="K11" s="7">
        <f t="shared" si="0"/>
        <v>3.1278260869565218</v>
      </c>
      <c r="L11" s="7">
        <f t="shared" si="0"/>
        <v>3.1086956521739131</v>
      </c>
      <c r="M11" s="7">
        <f t="shared" si="0"/>
        <v>3.0895652173913044</v>
      </c>
      <c r="N11" s="7">
        <f t="shared" si="0"/>
        <v>3.0704347826086957</v>
      </c>
      <c r="O11" s="7">
        <f t="shared" si="0"/>
        <v>3.0513043478260871</v>
      </c>
      <c r="P11" s="7">
        <f t="shared" si="0"/>
        <v>3.0321739130434784</v>
      </c>
      <c r="Q11" s="7">
        <f t="shared" si="0"/>
        <v>3.0130434782608697</v>
      </c>
      <c r="R11" s="7">
        <f t="shared" si="0"/>
        <v>2.993913043478261</v>
      </c>
      <c r="S11" s="7">
        <f t="shared" si="0"/>
        <v>2.9747826086956519</v>
      </c>
      <c r="T11" s="7">
        <f t="shared" si="0"/>
        <v>2.9556521739130432</v>
      </c>
      <c r="U11" s="7">
        <f t="shared" si="0"/>
        <v>2.9365217391304346</v>
      </c>
      <c r="V11" s="7">
        <f t="shared" si="0"/>
        <v>2.9173913043478259</v>
      </c>
      <c r="W11" s="7">
        <f t="shared" si="0"/>
        <v>2.8982608695652172</v>
      </c>
      <c r="X11" s="7">
        <f t="shared" si="0"/>
        <v>2.8791304347826085</v>
      </c>
      <c r="Y11" s="7">
        <f t="shared" si="0"/>
        <v>2.86</v>
      </c>
      <c r="Z11" s="7">
        <f t="shared" si="0"/>
        <v>2.8408695652173912</v>
      </c>
      <c r="AA11" s="7">
        <f t="shared" si="0"/>
        <v>2.8217391304347825</v>
      </c>
      <c r="AB11" s="7">
        <f t="shared" si="0"/>
        <v>2.8026086956521739</v>
      </c>
      <c r="AC11" s="7">
        <f t="shared" si="0"/>
        <v>2.7834782608695652</v>
      </c>
      <c r="AD11" s="7">
        <f t="shared" si="0"/>
        <v>2.7643478260869565</v>
      </c>
      <c r="AE11" s="7">
        <f t="shared" si="0"/>
        <v>2.7452173913043478</v>
      </c>
      <c r="AF11" s="7">
        <f t="shared" si="0"/>
        <v>2.7260869565217392</v>
      </c>
      <c r="AG11" s="7">
        <f t="shared" si="0"/>
        <v>2.7069565217391305</v>
      </c>
      <c r="AH11" s="7">
        <f t="shared" si="0"/>
        <v>2.6878260869565218</v>
      </c>
      <c r="AI11" s="7">
        <f t="shared" si="0"/>
        <v>2.6686956521739131</v>
      </c>
      <c r="AJ11" s="7">
        <f t="shared" si="0"/>
        <v>2.6495652173913045</v>
      </c>
      <c r="AK11" s="7">
        <f t="shared" si="0"/>
        <v>2.6304347826086953</v>
      </c>
      <c r="AL11" s="7">
        <f t="shared" si="0"/>
        <v>2.6113043478260867</v>
      </c>
      <c r="AM11" s="7">
        <f t="shared" si="0"/>
        <v>2.592173913043478</v>
      </c>
      <c r="AN11" s="7">
        <f t="shared" si="0"/>
        <v>2.5730434782608693</v>
      </c>
      <c r="AO11" s="7">
        <f t="shared" si="0"/>
        <v>2.5539130434782606</v>
      </c>
      <c r="AP11" s="7">
        <f t="shared" si="0"/>
        <v>2.534782608695652</v>
      </c>
      <c r="AQ11" s="7">
        <f t="shared" si="0"/>
        <v>2.5156521739130433</v>
      </c>
      <c r="AR11" s="7">
        <f t="shared" si="0"/>
        <v>2.4965217391304346</v>
      </c>
      <c r="AS11" s="7">
        <f t="shared" si="0"/>
        <v>2.477391304347826</v>
      </c>
      <c r="AT11" s="7">
        <f t="shared" si="0"/>
        <v>2.4582608695652173</v>
      </c>
      <c r="AU11" s="7">
        <f t="shared" si="0"/>
        <v>2.4391304347826086</v>
      </c>
      <c r="AV11" s="6">
        <f t="shared" si="0"/>
        <v>2.42</v>
      </c>
      <c r="AW11" s="6">
        <f t="shared" si="0"/>
        <v>2.41</v>
      </c>
      <c r="AX11" s="6">
        <f t="shared" si="0"/>
        <v>2.4</v>
      </c>
      <c r="AY11" s="6">
        <f t="shared" si="0"/>
        <v>2.39</v>
      </c>
      <c r="AZ11" s="6">
        <f t="shared" si="0"/>
        <v>2.38</v>
      </c>
      <c r="BA11" s="6">
        <f t="shared" si="0"/>
        <v>2.38</v>
      </c>
      <c r="BB11" s="6">
        <f t="shared" si="0"/>
        <v>2.36</v>
      </c>
      <c r="BC11" s="6">
        <f t="shared" si="0"/>
        <v>2.36</v>
      </c>
      <c r="BD11" s="6">
        <f t="shared" si="0"/>
        <v>2.37</v>
      </c>
      <c r="BE11" s="6">
        <f t="shared" si="0"/>
        <v>2.36</v>
      </c>
      <c r="BF11" s="6">
        <f t="shared" si="0"/>
        <v>2.36</v>
      </c>
      <c r="BG11" s="6">
        <f t="shared" si="0"/>
        <v>2.36</v>
      </c>
      <c r="BH11" s="6">
        <f t="shared" si="0"/>
        <v>2.36</v>
      </c>
      <c r="BI11" s="6">
        <f t="shared" si="0"/>
        <v>2.36</v>
      </c>
      <c r="BJ11" s="6">
        <f t="shared" si="0"/>
        <v>2.36</v>
      </c>
      <c r="BK11" s="6">
        <f t="shared" si="0"/>
        <v>2.36</v>
      </c>
      <c r="BL11" s="6">
        <f t="shared" si="0"/>
        <v>2.36</v>
      </c>
      <c r="BM11" s="6">
        <f t="shared" si="0"/>
        <v>2.37</v>
      </c>
      <c r="BN11" s="6">
        <f t="shared" si="0"/>
        <v>2.38</v>
      </c>
      <c r="BO11" s="6">
        <f t="shared" ref="BO11:BQ11" si="1" xml:space="preserve"> IF(BO10&lt;1996, $B5 + (BO10-$B3) * (($B5-$B8)/($B3-$B10)), HLOOKUP(BO10, $B$3:$W$5, 3))</f>
        <v>2.38</v>
      </c>
      <c r="BP11" s="6">
        <f t="shared" si="1"/>
        <v>2.39</v>
      </c>
      <c r="BQ11" s="6">
        <f t="shared" si="1"/>
        <v>2.39</v>
      </c>
    </row>
    <row r="12" spans="1:69" x14ac:dyDescent="0.35">
      <c r="A12" s="3"/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69" x14ac:dyDescent="0.35">
      <c r="A13" s="1"/>
      <c r="AG13" s="8"/>
    </row>
    <row r="14" spans="1:69" x14ac:dyDescent="0.35">
      <c r="A14" s="9" t="s">
        <v>6</v>
      </c>
      <c r="B14" s="12">
        <v>1950</v>
      </c>
      <c r="C14" s="12">
        <v>1951</v>
      </c>
      <c r="D14" s="12">
        <v>1952</v>
      </c>
      <c r="E14" s="12">
        <v>1953</v>
      </c>
      <c r="F14" s="12">
        <v>1954</v>
      </c>
      <c r="G14" s="12">
        <v>1955</v>
      </c>
      <c r="H14" s="12">
        <v>1956</v>
      </c>
      <c r="I14" s="12">
        <v>1957</v>
      </c>
      <c r="J14" s="12">
        <v>1958</v>
      </c>
      <c r="K14" s="12">
        <v>1959</v>
      </c>
      <c r="L14" s="12">
        <v>1960</v>
      </c>
      <c r="M14" s="12">
        <v>1961</v>
      </c>
      <c r="N14" s="12">
        <v>1962</v>
      </c>
      <c r="O14" s="12">
        <v>1963</v>
      </c>
      <c r="P14" s="12">
        <v>1964</v>
      </c>
      <c r="Q14" s="12">
        <v>1965</v>
      </c>
      <c r="R14" s="12">
        <v>1966</v>
      </c>
      <c r="S14" s="12">
        <v>1967</v>
      </c>
      <c r="T14" s="12">
        <v>1968</v>
      </c>
      <c r="U14" s="12">
        <v>1969</v>
      </c>
      <c r="V14" s="12">
        <v>1970</v>
      </c>
      <c r="W14" s="12">
        <v>1971</v>
      </c>
      <c r="X14" s="12">
        <v>1972</v>
      </c>
      <c r="Y14" s="12">
        <v>1973</v>
      </c>
      <c r="Z14" s="12">
        <v>1974</v>
      </c>
      <c r="AA14" s="12">
        <v>1975</v>
      </c>
      <c r="AB14" s="12">
        <v>1976</v>
      </c>
      <c r="AC14" s="12">
        <v>1977</v>
      </c>
      <c r="AD14" s="12">
        <v>1978</v>
      </c>
      <c r="AE14" s="12">
        <v>1979</v>
      </c>
      <c r="AF14" s="12">
        <v>1980</v>
      </c>
      <c r="AG14" s="12">
        <v>1981</v>
      </c>
      <c r="AH14" s="12">
        <v>1982</v>
      </c>
      <c r="AI14" s="12">
        <v>1983</v>
      </c>
      <c r="AJ14" s="12">
        <v>1984</v>
      </c>
      <c r="AK14" s="12">
        <v>1985</v>
      </c>
      <c r="AL14" s="12">
        <v>1986</v>
      </c>
      <c r="AM14" s="12">
        <v>1987</v>
      </c>
      <c r="AN14" s="12">
        <v>1988</v>
      </c>
      <c r="AO14" s="12">
        <v>1989</v>
      </c>
      <c r="AP14" s="12">
        <v>1990</v>
      </c>
      <c r="AQ14" s="12">
        <v>1991</v>
      </c>
      <c r="AR14" s="12">
        <v>1992</v>
      </c>
      <c r="AS14" s="12">
        <v>1993</v>
      </c>
      <c r="AT14" s="12">
        <v>1994</v>
      </c>
      <c r="AU14" s="12">
        <v>1995</v>
      </c>
      <c r="AV14" s="12">
        <v>1996</v>
      </c>
      <c r="AW14" s="12">
        <v>1997</v>
      </c>
      <c r="AX14" s="12">
        <v>1998</v>
      </c>
      <c r="AY14" s="12">
        <v>1999</v>
      </c>
      <c r="AZ14" s="12">
        <v>2000</v>
      </c>
      <c r="BA14" s="12">
        <v>2001</v>
      </c>
      <c r="BB14" s="12">
        <v>2002</v>
      </c>
      <c r="BC14" s="12">
        <v>2003</v>
      </c>
      <c r="BD14" s="12">
        <v>2004</v>
      </c>
      <c r="BE14" s="12">
        <v>2005</v>
      </c>
      <c r="BF14" s="12">
        <v>2006</v>
      </c>
      <c r="BG14" s="12">
        <v>2007</v>
      </c>
      <c r="BH14" s="12">
        <v>2008</v>
      </c>
      <c r="BI14" s="12">
        <v>2009</v>
      </c>
      <c r="BJ14" s="12">
        <v>2010</v>
      </c>
      <c r="BK14" s="12">
        <v>2011</v>
      </c>
      <c r="BL14" s="12">
        <v>2012</v>
      </c>
      <c r="BM14" s="12">
        <v>2013</v>
      </c>
      <c r="BN14" s="12">
        <v>2014</v>
      </c>
      <c r="BO14" s="12">
        <v>2015</v>
      </c>
      <c r="BP14" s="12">
        <v>2016</v>
      </c>
      <c r="BQ14" s="1">
        <v>2017</v>
      </c>
    </row>
    <row r="15" spans="1:69" x14ac:dyDescent="0.35">
      <c r="A15" s="3" t="s">
        <v>7</v>
      </c>
      <c r="B15" s="2">
        <v>50381500</v>
      </c>
      <c r="C15" s="2">
        <v>50286900</v>
      </c>
      <c r="D15" s="2">
        <v>50429200</v>
      </c>
      <c r="E15" s="2">
        <v>50592900</v>
      </c>
      <c r="F15" s="2">
        <v>50764900</v>
      </c>
      <c r="G15" s="2">
        <v>50946100</v>
      </c>
      <c r="H15" s="2">
        <v>51183500</v>
      </c>
      <c r="I15" s="2">
        <v>51430200</v>
      </c>
      <c r="J15" s="2">
        <v>51652500</v>
      </c>
      <c r="K15" s="2">
        <v>51956300</v>
      </c>
      <c r="L15" s="2">
        <v>52372500</v>
      </c>
      <c r="M15" s="2">
        <v>52807400</v>
      </c>
      <c r="N15" s="2">
        <v>53291800</v>
      </c>
      <c r="O15" s="2">
        <v>53624900</v>
      </c>
      <c r="P15" s="2">
        <v>53990800</v>
      </c>
      <c r="Q15" s="2">
        <v>54349500</v>
      </c>
      <c r="R15" s="2">
        <v>54642700</v>
      </c>
      <c r="S15" s="2">
        <v>54959000</v>
      </c>
      <c r="T15" s="2">
        <v>55213500</v>
      </c>
      <c r="U15" s="2">
        <v>55460600</v>
      </c>
      <c r="V15" s="2">
        <v>55632200</v>
      </c>
      <c r="W15" s="2">
        <v>55928000</v>
      </c>
      <c r="X15" s="2">
        <v>56096700</v>
      </c>
      <c r="Y15" s="2">
        <v>56222900</v>
      </c>
      <c r="Z15" s="2">
        <v>56235600</v>
      </c>
      <c r="AA15" s="2">
        <v>56225700</v>
      </c>
      <c r="AB15" s="2">
        <v>56216100</v>
      </c>
      <c r="AC15" s="2">
        <v>56189900</v>
      </c>
      <c r="AD15" s="2">
        <v>56178000</v>
      </c>
      <c r="AE15" s="2">
        <v>56240100</v>
      </c>
      <c r="AF15" s="2">
        <v>56329700</v>
      </c>
      <c r="AG15" s="2">
        <v>56357500</v>
      </c>
      <c r="AH15" s="2">
        <v>56290700</v>
      </c>
      <c r="AI15" s="2">
        <v>56315700</v>
      </c>
      <c r="AJ15" s="2">
        <v>56409300</v>
      </c>
      <c r="AK15" s="2">
        <v>56554000</v>
      </c>
      <c r="AL15" s="2">
        <v>56683800</v>
      </c>
      <c r="AM15" s="2">
        <v>56804000</v>
      </c>
      <c r="AN15" s="2">
        <v>56916400</v>
      </c>
      <c r="AO15" s="2">
        <v>57076500</v>
      </c>
      <c r="AP15" s="2">
        <v>57237500</v>
      </c>
      <c r="AQ15" s="2">
        <v>57438700</v>
      </c>
      <c r="AR15" s="2">
        <v>57584500</v>
      </c>
      <c r="AS15" s="2">
        <v>57713900</v>
      </c>
      <c r="AT15" s="2">
        <v>57862100</v>
      </c>
      <c r="AU15" s="2">
        <v>58024800</v>
      </c>
      <c r="AV15" s="2">
        <v>58164400</v>
      </c>
      <c r="AW15" s="2">
        <v>58314200</v>
      </c>
      <c r="AX15" s="2">
        <v>58474900</v>
      </c>
      <c r="AY15" s="2">
        <v>58684400</v>
      </c>
      <c r="AZ15" s="2">
        <v>58886100</v>
      </c>
      <c r="BA15" s="2">
        <v>59113016</v>
      </c>
      <c r="BB15" s="2">
        <v>59365677</v>
      </c>
      <c r="BC15" s="2">
        <v>59636662</v>
      </c>
      <c r="BD15" s="2">
        <v>59950364</v>
      </c>
      <c r="BE15" s="2">
        <v>60413276</v>
      </c>
      <c r="BF15" s="2">
        <v>60827067</v>
      </c>
      <c r="BG15" s="2">
        <v>61319075</v>
      </c>
      <c r="BH15" s="2">
        <v>61823772</v>
      </c>
      <c r="BI15" s="2">
        <v>62260486</v>
      </c>
      <c r="BJ15" s="2">
        <v>62759456</v>
      </c>
      <c r="BK15" s="2">
        <v>63285145</v>
      </c>
      <c r="BL15" s="2">
        <v>63705030</v>
      </c>
      <c r="BM15" s="2">
        <v>64105654</v>
      </c>
      <c r="BN15" s="2">
        <v>64596752</v>
      </c>
      <c r="BO15" s="2">
        <v>65110034</v>
      </c>
      <c r="BP15" s="2">
        <v>65648100</v>
      </c>
      <c r="BQ15" s="10">
        <f>BP15 + (BP15-BO15)</f>
        <v>66186166</v>
      </c>
    </row>
    <row r="16" spans="1:69" x14ac:dyDescent="0.3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69" x14ac:dyDescent="0.35">
      <c r="A17" s="1" t="s">
        <v>8</v>
      </c>
      <c r="B17" s="11">
        <f xml:space="preserve"> B15/B11</f>
        <v>15267121.212121213</v>
      </c>
      <c r="C17" s="11">
        <f t="shared" ref="C17:BN17" si="2" xml:space="preserve"> C15/C11</f>
        <v>15327308.507818712</v>
      </c>
      <c r="D17" s="11">
        <f t="shared" si="2"/>
        <v>15460831.778192483</v>
      </c>
      <c r="E17" s="11">
        <f t="shared" si="2"/>
        <v>15602530.168946099</v>
      </c>
      <c r="F17" s="11">
        <f t="shared" si="2"/>
        <v>15748485.298084704</v>
      </c>
      <c r="G17" s="11">
        <f t="shared" si="2"/>
        <v>15899054.274084125</v>
      </c>
      <c r="H17" s="11">
        <f t="shared" si="2"/>
        <v>16069075.894075895</v>
      </c>
      <c r="I17" s="11">
        <f t="shared" si="2"/>
        <v>16244089.535841802</v>
      </c>
      <c r="J17" s="11">
        <f t="shared" si="2"/>
        <v>16413477.479966842</v>
      </c>
      <c r="K17" s="11">
        <f t="shared" si="2"/>
        <v>16610993.883792048</v>
      </c>
      <c r="L17" s="11">
        <f t="shared" si="2"/>
        <v>16847097.902097903</v>
      </c>
      <c r="M17" s="11">
        <f t="shared" si="2"/>
        <v>17092178.440754291</v>
      </c>
      <c r="N17" s="11">
        <f t="shared" si="2"/>
        <v>17356434.437836308</v>
      </c>
      <c r="O17" s="11">
        <f t="shared" si="2"/>
        <v>17574418.637788542</v>
      </c>
      <c r="P17" s="11">
        <f t="shared" si="2"/>
        <v>17805970.748494405</v>
      </c>
      <c r="Q17" s="11">
        <f t="shared" si="2"/>
        <v>18038073.593073592</v>
      </c>
      <c r="R17" s="11">
        <f t="shared" si="2"/>
        <v>18251264.88527447</v>
      </c>
      <c r="S17" s="11">
        <f t="shared" si="2"/>
        <v>18474963.460976325</v>
      </c>
      <c r="T17" s="11">
        <f t="shared" si="2"/>
        <v>18680648.72021183</v>
      </c>
      <c r="U17" s="11">
        <f t="shared" si="2"/>
        <v>18886493.929523248</v>
      </c>
      <c r="V17" s="11">
        <f t="shared" si="2"/>
        <v>19069159.463487335</v>
      </c>
      <c r="W17" s="11">
        <f t="shared" si="2"/>
        <v>19297089.708970897</v>
      </c>
      <c r="X17" s="11">
        <f t="shared" si="2"/>
        <v>19483903.654485051</v>
      </c>
      <c r="Y17" s="11">
        <f t="shared" si="2"/>
        <v>19658356.643356644</v>
      </c>
      <c r="Z17" s="11">
        <f t="shared" si="2"/>
        <v>19795206.61157025</v>
      </c>
      <c r="AA17" s="11">
        <f t="shared" si="2"/>
        <v>19925902.927580893</v>
      </c>
      <c r="AB17" s="11">
        <f t="shared" si="2"/>
        <v>20058490.536766987</v>
      </c>
      <c r="AC17" s="11">
        <f t="shared" si="2"/>
        <v>20186936.894720402</v>
      </c>
      <c r="AD17" s="11">
        <f t="shared" si="2"/>
        <v>20322334.067316767</v>
      </c>
      <c r="AE17" s="11">
        <f t="shared" si="2"/>
        <v>20486574.279379159</v>
      </c>
      <c r="AF17" s="11">
        <f t="shared" si="2"/>
        <v>20663207.336523127</v>
      </c>
      <c r="AG17" s="11">
        <f t="shared" si="2"/>
        <v>20819506.906521041</v>
      </c>
      <c r="AH17" s="11">
        <f t="shared" si="2"/>
        <v>20942835.651892591</v>
      </c>
      <c r="AI17" s="11">
        <f t="shared" si="2"/>
        <v>21102331.378299121</v>
      </c>
      <c r="AJ17" s="11">
        <f t="shared" si="2"/>
        <v>21290021.332458153</v>
      </c>
      <c r="AK17" s="11">
        <f t="shared" si="2"/>
        <v>21499867.768595044</v>
      </c>
      <c r="AL17" s="11">
        <f t="shared" si="2"/>
        <v>21707082.917082921</v>
      </c>
      <c r="AM17" s="11">
        <f t="shared" si="2"/>
        <v>21913653.136531368</v>
      </c>
      <c r="AN17" s="11">
        <f t="shared" si="2"/>
        <v>22120263.602568436</v>
      </c>
      <c r="AO17" s="11">
        <f t="shared" si="2"/>
        <v>22348646.578140963</v>
      </c>
      <c r="AP17" s="11">
        <f t="shared" si="2"/>
        <v>22580831.903945114</v>
      </c>
      <c r="AQ17" s="11">
        <f t="shared" si="2"/>
        <v>22832528.51711027</v>
      </c>
      <c r="AR17" s="11">
        <f t="shared" si="2"/>
        <v>23065891.675374437</v>
      </c>
      <c r="AS17" s="11">
        <f t="shared" si="2"/>
        <v>23296239.031239033</v>
      </c>
      <c r="AT17" s="11">
        <f t="shared" si="2"/>
        <v>23537819.243013795</v>
      </c>
      <c r="AU17" s="11">
        <f t="shared" si="2"/>
        <v>23789133.689839572</v>
      </c>
      <c r="AV17" s="11">
        <f t="shared" si="2"/>
        <v>24034876.033057854</v>
      </c>
      <c r="AW17" s="11">
        <f t="shared" si="2"/>
        <v>24196763.485477176</v>
      </c>
      <c r="AX17" s="11">
        <f t="shared" si="2"/>
        <v>24364541.666666668</v>
      </c>
      <c r="AY17" s="11">
        <f t="shared" si="2"/>
        <v>24554142.259414226</v>
      </c>
      <c r="AZ17" s="11">
        <f t="shared" si="2"/>
        <v>24742058.823529411</v>
      </c>
      <c r="BA17" s="11">
        <f t="shared" si="2"/>
        <v>24837401.680672269</v>
      </c>
      <c r="BB17" s="11">
        <f t="shared" si="2"/>
        <v>25154947.881355934</v>
      </c>
      <c r="BC17" s="11">
        <f t="shared" si="2"/>
        <v>25269772.033898305</v>
      </c>
      <c r="BD17" s="11">
        <f t="shared" si="2"/>
        <v>25295512.23628692</v>
      </c>
      <c r="BE17" s="11">
        <f t="shared" si="2"/>
        <v>25598845.762711864</v>
      </c>
      <c r="BF17" s="11">
        <f t="shared" si="2"/>
        <v>25774180.93220339</v>
      </c>
      <c r="BG17" s="11">
        <f t="shared" si="2"/>
        <v>25982658.898305085</v>
      </c>
      <c r="BH17" s="11">
        <f t="shared" si="2"/>
        <v>26196513.559322037</v>
      </c>
      <c r="BI17" s="11">
        <f t="shared" si="2"/>
        <v>26381561.864406779</v>
      </c>
      <c r="BJ17" s="11">
        <f t="shared" si="2"/>
        <v>26592989.830508474</v>
      </c>
      <c r="BK17" s="11">
        <f t="shared" si="2"/>
        <v>26815739.406779662</v>
      </c>
      <c r="BL17" s="11">
        <f t="shared" si="2"/>
        <v>26993656.779661018</v>
      </c>
      <c r="BM17" s="11">
        <f t="shared" si="2"/>
        <v>27048799.156118143</v>
      </c>
      <c r="BN17" s="11">
        <f t="shared" si="2"/>
        <v>27141492.43697479</v>
      </c>
      <c r="BO17" s="11">
        <f t="shared" ref="BO17:BQ17" si="3" xml:space="preserve"> BO15/BO11</f>
        <v>27357157.142857146</v>
      </c>
      <c r="BP17" s="11">
        <f t="shared" si="3"/>
        <v>27467824.267782424</v>
      </c>
      <c r="BQ17" s="11">
        <f t="shared" si="3"/>
        <v>27692956.485355645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estimates</vt:lpstr>
    </vt:vector>
  </TitlesOfParts>
  <Company>Lancaster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Yumashev, Dmitry</dc:creator>
  <cp:lastModifiedBy>Yumashev, Dmitry</cp:lastModifiedBy>
  <dcterms:created xsi:type="dcterms:W3CDTF">2019-12-21T20:10:53Z</dcterms:created>
  <dcterms:modified xsi:type="dcterms:W3CDTF">2019-12-21T20:33:09Z</dcterms:modified>
</cp:coreProperties>
</file>