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augsburg-my.sharepoint.com/personal/peter_fiener_uni-a_de/Documents/Public/01_Tillero_Yield/04_Fig_Tabs/Fig_S3/"/>
    </mc:Choice>
  </mc:AlternateContent>
  <xr:revisionPtr revIDLastSave="34" documentId="8_{C2B49FEE-B257-49BA-8BDC-BB7E11D98BA6}" xr6:coauthVersionLast="47" xr6:coauthVersionMax="47" xr10:uidLastSave="{4E75EDF6-0830-4768-9A7C-126BDBBA6A1A}"/>
  <bookViews>
    <workbookView xWindow="58290" yWindow="2430" windowWidth="17445" windowHeight="15195" activeTab="2" xr2:uid="{BE1BBB4E-ECD7-465E-847A-6ED8E8BB20F3}"/>
  </bookViews>
  <sheets>
    <sheet name="WW" sheetId="1" r:id="rId1"/>
    <sheet name="Maize" sheetId="2" r:id="rId2"/>
    <sheet name="WW_Maiz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B26" i="2"/>
  <c r="C29" i="1"/>
  <c r="B29" i="1"/>
  <c r="F4" i="3"/>
  <c r="F3" i="3"/>
  <c r="E4" i="3"/>
  <c r="E3" i="3"/>
  <c r="D4" i="3"/>
  <c r="D3" i="3"/>
  <c r="C4" i="3"/>
  <c r="C3" i="3"/>
  <c r="B3" i="3"/>
  <c r="B5" i="3"/>
  <c r="B6" i="3"/>
  <c r="B4" i="3"/>
  <c r="F6" i="3"/>
  <c r="F5" i="3"/>
  <c r="E6" i="3"/>
  <c r="E5" i="3"/>
  <c r="D6" i="3"/>
  <c r="D5" i="3"/>
  <c r="C6" i="3"/>
  <c r="C5" i="3"/>
</calcChain>
</file>

<file path=xl/sharedStrings.xml><?xml version="1.0" encoding="utf-8"?>
<sst xmlns="http://schemas.openxmlformats.org/spreadsheetml/2006/main" count="19" uniqueCount="19">
  <si>
    <t>Winter wheat: Aquacrop vs. Agricultural statistics (Uckermark)</t>
  </si>
  <si>
    <t>Fodder Maize: Aquacrop vs. Agricultural statistics (Brandenburg)</t>
  </si>
  <si>
    <t>dry biomass t/ha</t>
  </si>
  <si>
    <t>year</t>
  </si>
  <si>
    <t>WW_measured_t_ha</t>
  </si>
  <si>
    <t>WW_modelled_t_ha</t>
  </si>
  <si>
    <t>Year</t>
  </si>
  <si>
    <t>Maize_measured_t_ha</t>
  </si>
  <si>
    <t>Maize_modelled_t_ha</t>
  </si>
  <si>
    <t>Min</t>
  </si>
  <si>
    <t>all values given in t/ha</t>
  </si>
  <si>
    <t>WW_measured</t>
  </si>
  <si>
    <t>WW_modelled</t>
  </si>
  <si>
    <t>Maize_modelled</t>
  </si>
  <si>
    <t>Maize_measured</t>
  </si>
  <si>
    <t>Median</t>
  </si>
  <si>
    <t>1_quartile</t>
  </si>
  <si>
    <t>3_quartile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</si>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</sst>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Aquacrop vs mean yields</a:t>
            </a:r>
            <a:r>
              <a:rPr lang="de-DE" baseline="0"/>
              <a:t> Brandenburg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931008839667684"/>
                  <c:y val="0.25943788276465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WW!$C$4:$C$28</c:f>
              <c:numCache>
                <c:formatCode>General</c:formatCode>
                <c:ptCount val="25"/>
                <c:pt idx="0">
                  <c:v>6.4390000000000001</c:v>
                </c:pt>
                <c:pt idx="1">
                  <c:v>7.6669999999999998</c:v>
                </c:pt>
                <c:pt idx="2">
                  <c:v>8.2029999999999994</c:v>
                </c:pt>
                <c:pt idx="3">
                  <c:v>8.032</c:v>
                </c:pt>
                <c:pt idx="4">
                  <c:v>7.9870000000000001</c:v>
                </c:pt>
                <c:pt idx="5">
                  <c:v>8.2200000000000006</c:v>
                </c:pt>
                <c:pt idx="6">
                  <c:v>6.42</c:v>
                </c:pt>
                <c:pt idx="7">
                  <c:v>7.9859999999999998</c:v>
                </c:pt>
                <c:pt idx="8">
                  <c:v>8.3119999999999994</c:v>
                </c:pt>
                <c:pt idx="9">
                  <c:v>4.5890000000000004</c:v>
                </c:pt>
                <c:pt idx="10">
                  <c:v>7.891</c:v>
                </c:pt>
                <c:pt idx="11">
                  <c:v>6.8879999999999999</c:v>
                </c:pt>
                <c:pt idx="12">
                  <c:v>6.9630000000000001</c:v>
                </c:pt>
                <c:pt idx="13">
                  <c:v>8.7720000000000002</c:v>
                </c:pt>
                <c:pt idx="14">
                  <c:v>6.0960000000000001</c:v>
                </c:pt>
                <c:pt idx="15">
                  <c:v>6.91</c:v>
                </c:pt>
                <c:pt idx="16">
                  <c:v>7.6159999999999997</c:v>
                </c:pt>
                <c:pt idx="17">
                  <c:v>7.7030000000000003</c:v>
                </c:pt>
                <c:pt idx="18">
                  <c:v>6.5149999999999997</c:v>
                </c:pt>
                <c:pt idx="19">
                  <c:v>6.9340000000000002</c:v>
                </c:pt>
                <c:pt idx="20">
                  <c:v>7.8979999999999997</c:v>
                </c:pt>
                <c:pt idx="22">
                  <c:v>3.976</c:v>
                </c:pt>
                <c:pt idx="23">
                  <c:v>8.7609999999999992</c:v>
                </c:pt>
                <c:pt idx="24">
                  <c:v>6.6870000000000003</c:v>
                </c:pt>
              </c:numCache>
            </c:numRef>
          </c:xVal>
          <c:yVal>
            <c:numRef>
              <c:f>WW!$B$4:$B$28</c:f>
              <c:numCache>
                <c:formatCode>0.0</c:formatCode>
                <c:ptCount val="25"/>
                <c:pt idx="0">
                  <c:v>5.84</c:v>
                </c:pt>
                <c:pt idx="1">
                  <c:v>5.59</c:v>
                </c:pt>
                <c:pt idx="2">
                  <c:v>6.5400000000000009</c:v>
                </c:pt>
                <c:pt idx="3">
                  <c:v>5.76</c:v>
                </c:pt>
                <c:pt idx="4">
                  <c:v>6.2299999999999995</c:v>
                </c:pt>
                <c:pt idx="5">
                  <c:v>6.9</c:v>
                </c:pt>
                <c:pt idx="6">
                  <c:v>7.4099999999999993</c:v>
                </c:pt>
                <c:pt idx="7">
                  <c:v>6.08</c:v>
                </c:pt>
                <c:pt idx="8">
                  <c:v>7.4799999999999995</c:v>
                </c:pt>
                <c:pt idx="9">
                  <c:v>6.9099999999999993</c:v>
                </c:pt>
                <c:pt idx="10">
                  <c:v>4.43</c:v>
                </c:pt>
                <c:pt idx="11">
                  <c:v>7.94</c:v>
                </c:pt>
                <c:pt idx="12">
                  <c:v>6.9799999999999995</c:v>
                </c:pt>
                <c:pt idx="13">
                  <c:v>6.26</c:v>
                </c:pt>
                <c:pt idx="14">
                  <c:v>6.3</c:v>
                </c:pt>
                <c:pt idx="15">
                  <c:v>7.67</c:v>
                </c:pt>
                <c:pt idx="16">
                  <c:v>7.99</c:v>
                </c:pt>
                <c:pt idx="17">
                  <c:v>7.44</c:v>
                </c:pt>
                <c:pt idx="18">
                  <c:v>6.81</c:v>
                </c:pt>
                <c:pt idx="19">
                  <c:v>5.85</c:v>
                </c:pt>
                <c:pt idx="20">
                  <c:v>7.92</c:v>
                </c:pt>
                <c:pt idx="21">
                  <c:v>8.4</c:v>
                </c:pt>
                <c:pt idx="22">
                  <c:v>8.1999999999999993</c:v>
                </c:pt>
                <c:pt idx="23">
                  <c:v>6.9099999999999993</c:v>
                </c:pt>
                <c:pt idx="24">
                  <c:v>7.6099999999999994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79-470F-9649-CAEC39295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154448"/>
        <c:axId val="523154864"/>
      </c:scatterChart>
      <c:valAx>
        <c:axId val="523154448"/>
        <c:scaling>
          <c:orientation val="minMax"/>
          <c:max val="1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Modelled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154864"/>
        <c:crosses val="autoZero"/>
        <c:crossBetween val="midCat"/>
      </c:valAx>
      <c:valAx>
        <c:axId val="5231548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Statistics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15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Aquacrop vs mean yields</a:t>
            </a:r>
            <a:r>
              <a:rPr lang="de-DE" baseline="0"/>
              <a:t> Brandenburg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931008839667684"/>
                  <c:y val="0.259437882764654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Maize!$B$4:$B$25</c:f>
              <c:numCache>
                <c:formatCode>General</c:formatCode>
                <c:ptCount val="22"/>
                <c:pt idx="0">
                  <c:v>15.0815</c:v>
                </c:pt>
                <c:pt idx="1">
                  <c:v>8.7359999999999989</c:v>
                </c:pt>
                <c:pt idx="2">
                  <c:v>10.401999999999999</c:v>
                </c:pt>
                <c:pt idx="3">
                  <c:v>13.685</c:v>
                </c:pt>
                <c:pt idx="4">
                  <c:v>11.836999999999996</c:v>
                </c:pt>
                <c:pt idx="5">
                  <c:v>13.471499999999997</c:v>
                </c:pt>
                <c:pt idx="6">
                  <c:v>10.566499999999998</c:v>
                </c:pt>
                <c:pt idx="7">
                  <c:v>10.8255</c:v>
                </c:pt>
                <c:pt idx="8">
                  <c:v>12.04</c:v>
                </c:pt>
                <c:pt idx="9">
                  <c:v>12.271000000000001</c:v>
                </c:pt>
                <c:pt idx="10">
                  <c:v>7.7209999999999992</c:v>
                </c:pt>
                <c:pt idx="11">
                  <c:v>12.131</c:v>
                </c:pt>
                <c:pt idx="12">
                  <c:v>12.974499999999999</c:v>
                </c:pt>
                <c:pt idx="13">
                  <c:v>8.3090000000000011</c:v>
                </c:pt>
                <c:pt idx="14">
                  <c:v>13.712999999999999</c:v>
                </c:pt>
                <c:pt idx="15">
                  <c:v>11.056499999999998</c:v>
                </c:pt>
                <c:pt idx="16">
                  <c:v>11.588500000000002</c:v>
                </c:pt>
                <c:pt idx="17">
                  <c:v>9.9994999999999976</c:v>
                </c:pt>
                <c:pt idx="18">
                  <c:v>13.5625</c:v>
                </c:pt>
                <c:pt idx="19">
                  <c:v>12.691000000000001</c:v>
                </c:pt>
                <c:pt idx="20">
                  <c:v>10.738</c:v>
                </c:pt>
                <c:pt idx="21">
                  <c:v>12.928999999999998</c:v>
                </c:pt>
              </c:numCache>
            </c:numRef>
          </c:xVal>
          <c:yVal>
            <c:numRef>
              <c:f>Maize!$C$4:$C$25</c:f>
              <c:numCache>
                <c:formatCode>General</c:formatCode>
                <c:ptCount val="22"/>
                <c:pt idx="0">
                  <c:v>10.957000000000001</c:v>
                </c:pt>
                <c:pt idx="1">
                  <c:v>6.9660000000000002</c:v>
                </c:pt>
                <c:pt idx="2">
                  <c:v>8.0820000000000007</c:v>
                </c:pt>
                <c:pt idx="3">
                  <c:v>10.24</c:v>
                </c:pt>
                <c:pt idx="4">
                  <c:v>9.51</c:v>
                </c:pt>
                <c:pt idx="5">
                  <c:v>9.3130000000000006</c:v>
                </c:pt>
                <c:pt idx="6">
                  <c:v>8.1080000000000005</c:v>
                </c:pt>
                <c:pt idx="7">
                  <c:v>10.673999999999999</c:v>
                </c:pt>
                <c:pt idx="8">
                  <c:v>9.1769999999999996</c:v>
                </c:pt>
                <c:pt idx="9">
                  <c:v>9.01</c:v>
                </c:pt>
                <c:pt idx="10">
                  <c:v>9.1189999999999998</c:v>
                </c:pt>
                <c:pt idx="11">
                  <c:v>9.5299999999999994</c:v>
                </c:pt>
                <c:pt idx="12">
                  <c:v>9.19</c:v>
                </c:pt>
                <c:pt idx="13">
                  <c:v>7.0309999999999997</c:v>
                </c:pt>
                <c:pt idx="14">
                  <c:v>9.5820000000000007</c:v>
                </c:pt>
                <c:pt idx="15">
                  <c:v>9.157</c:v>
                </c:pt>
                <c:pt idx="16">
                  <c:v>9.2579999999999991</c:v>
                </c:pt>
                <c:pt idx="17">
                  <c:v>7.8879999999999999</c:v>
                </c:pt>
                <c:pt idx="18">
                  <c:v>10.582000000000001</c:v>
                </c:pt>
                <c:pt idx="19">
                  <c:v>10.568</c:v>
                </c:pt>
                <c:pt idx="20">
                  <c:v>9.3960000000000008</c:v>
                </c:pt>
                <c:pt idx="21">
                  <c:v>8.3559999999999999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8C-4185-BFDD-69763E48F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154448"/>
        <c:axId val="523154864"/>
      </c:scatterChart>
      <c:valAx>
        <c:axId val="523154448"/>
        <c:scaling>
          <c:orientation val="minMax"/>
          <c:max val="16"/>
          <c:min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Modelled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154864"/>
        <c:crosses val="autoZero"/>
        <c:crossBetween val="midCat"/>
      </c:valAx>
      <c:valAx>
        <c:axId val="523154864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Statistics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15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8</xdr:col>
      <xdr:colOff>602457</xdr:colOff>
      <xdr:row>21</xdr:row>
      <xdr:rowOff>28575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D7AB2AC-A4A3-46F0-BAF2-13A881DA3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64293</xdr:colOff>
      <xdr:row>8</xdr:row>
      <xdr:rowOff>135731</xdr:rowOff>
    </xdr:from>
    <xdr:to>
      <xdr:col>9</xdr:col>
      <xdr:colOff>666750</xdr:colOff>
      <xdr:row>23</xdr:row>
      <xdr:rowOff>164306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42DF650-FC55-4C27-A8D8-FE10941A3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A71BD-3709-4E39-AFCB-7CE7C44AEA08}">
  <dimension ref="A1:C29"/>
  <sheetViews>
    <sheetView workbookViewId="0">
      <selection activeCell="H28" sqref="H28"/>
    </sheetView>
  </sheetViews>
  <sheetFormatPr baseColWidth="10" defaultRowHeight="14.25" x14ac:dyDescent="0.45"/>
  <sheetData>
    <row r="1" spans="1:3" x14ac:dyDescent="0.45">
      <c r="A1" t="s">
        <v>0</v>
      </c>
    </row>
    <row r="3" spans="1:3" s="1" customFormat="1" ht="28.5" x14ac:dyDescent="0.45">
      <c r="A3" s="1" t="s">
        <v>3</v>
      </c>
      <c r="B3" s="1" t="s">
        <v>4</v>
      </c>
      <c r="C3" s="1" t="s">
        <v>5</v>
      </c>
    </row>
    <row r="4" spans="1:3" x14ac:dyDescent="0.45">
      <c r="A4">
        <v>1993</v>
      </c>
      <c r="B4" s="2">
        <v>5.84</v>
      </c>
      <c r="C4">
        <v>6.4390000000000001</v>
      </c>
    </row>
    <row r="5" spans="1:3" x14ac:dyDescent="0.45">
      <c r="A5">
        <v>1994</v>
      </c>
      <c r="B5" s="2">
        <v>5.59</v>
      </c>
      <c r="C5">
        <v>7.6669999999999998</v>
      </c>
    </row>
    <row r="6" spans="1:3" x14ac:dyDescent="0.45">
      <c r="A6">
        <v>1995</v>
      </c>
      <c r="B6" s="2">
        <v>6.5400000000000009</v>
      </c>
      <c r="C6">
        <v>8.2029999999999994</v>
      </c>
    </row>
    <row r="7" spans="1:3" x14ac:dyDescent="0.45">
      <c r="A7">
        <v>1996</v>
      </c>
      <c r="B7" s="2">
        <v>5.76</v>
      </c>
      <c r="C7">
        <v>8.032</v>
      </c>
    </row>
    <row r="8" spans="1:3" x14ac:dyDescent="0.45">
      <c r="A8">
        <v>1997</v>
      </c>
      <c r="B8" s="2">
        <v>6.2299999999999995</v>
      </c>
      <c r="C8">
        <v>7.9870000000000001</v>
      </c>
    </row>
    <row r="9" spans="1:3" x14ac:dyDescent="0.45">
      <c r="A9">
        <v>1998</v>
      </c>
      <c r="B9" s="2">
        <v>6.9</v>
      </c>
      <c r="C9">
        <v>8.2200000000000006</v>
      </c>
    </row>
    <row r="10" spans="1:3" x14ac:dyDescent="0.45">
      <c r="A10">
        <v>1999</v>
      </c>
      <c r="B10" s="2">
        <v>7.4099999999999993</v>
      </c>
      <c r="C10">
        <v>6.42</v>
      </c>
    </row>
    <row r="11" spans="1:3" x14ac:dyDescent="0.45">
      <c r="A11">
        <v>2000</v>
      </c>
      <c r="B11" s="2">
        <v>6.08</v>
      </c>
      <c r="C11">
        <v>7.9859999999999998</v>
      </c>
    </row>
    <row r="12" spans="1:3" x14ac:dyDescent="0.45">
      <c r="A12">
        <v>2001</v>
      </c>
      <c r="B12" s="2">
        <v>7.4799999999999995</v>
      </c>
      <c r="C12">
        <v>8.3119999999999994</v>
      </c>
    </row>
    <row r="13" spans="1:3" x14ac:dyDescent="0.45">
      <c r="A13">
        <v>2002</v>
      </c>
      <c r="B13" s="2">
        <v>6.9099999999999993</v>
      </c>
      <c r="C13">
        <v>4.5890000000000004</v>
      </c>
    </row>
    <row r="14" spans="1:3" x14ac:dyDescent="0.45">
      <c r="A14">
        <v>2003</v>
      </c>
      <c r="B14" s="2">
        <v>4.43</v>
      </c>
      <c r="C14">
        <v>7.891</v>
      </c>
    </row>
    <row r="15" spans="1:3" x14ac:dyDescent="0.45">
      <c r="A15">
        <v>2004</v>
      </c>
      <c r="B15" s="2">
        <v>7.94</v>
      </c>
      <c r="C15">
        <v>6.8879999999999999</v>
      </c>
    </row>
    <row r="16" spans="1:3" x14ac:dyDescent="0.45">
      <c r="A16">
        <v>2005</v>
      </c>
      <c r="B16" s="2">
        <v>6.9799999999999995</v>
      </c>
      <c r="C16">
        <v>6.9630000000000001</v>
      </c>
    </row>
    <row r="17" spans="1:3" x14ac:dyDescent="0.45">
      <c r="A17">
        <v>2006</v>
      </c>
      <c r="B17" s="2">
        <v>6.26</v>
      </c>
      <c r="C17">
        <v>8.7720000000000002</v>
      </c>
    </row>
    <row r="18" spans="1:3" x14ac:dyDescent="0.45">
      <c r="A18">
        <v>2007</v>
      </c>
      <c r="B18" s="2">
        <v>6.3</v>
      </c>
      <c r="C18">
        <v>6.0960000000000001</v>
      </c>
    </row>
    <row r="19" spans="1:3" x14ac:dyDescent="0.45">
      <c r="A19">
        <v>2008</v>
      </c>
      <c r="B19" s="2">
        <v>7.67</v>
      </c>
      <c r="C19">
        <v>6.91</v>
      </c>
    </row>
    <row r="20" spans="1:3" x14ac:dyDescent="0.45">
      <c r="A20">
        <v>2009</v>
      </c>
      <c r="B20" s="2">
        <v>7.99</v>
      </c>
      <c r="C20">
        <v>7.6159999999999997</v>
      </c>
    </row>
    <row r="21" spans="1:3" x14ac:dyDescent="0.45">
      <c r="A21">
        <v>2010</v>
      </c>
      <c r="B21" s="2">
        <v>7.44</v>
      </c>
      <c r="C21">
        <v>7.7030000000000003</v>
      </c>
    </row>
    <row r="22" spans="1:3" x14ac:dyDescent="0.45">
      <c r="A22">
        <v>2011</v>
      </c>
      <c r="B22" s="2">
        <v>6.81</v>
      </c>
      <c r="C22">
        <v>6.5149999999999997</v>
      </c>
    </row>
    <row r="23" spans="1:3" x14ac:dyDescent="0.45">
      <c r="A23">
        <v>2012</v>
      </c>
      <c r="B23" s="2">
        <v>5.85</v>
      </c>
      <c r="C23">
        <v>6.9340000000000002</v>
      </c>
    </row>
    <row r="24" spans="1:3" x14ac:dyDescent="0.45">
      <c r="A24">
        <v>2013</v>
      </c>
      <c r="B24" s="2">
        <v>7.92</v>
      </c>
      <c r="C24">
        <v>7.8979999999999997</v>
      </c>
    </row>
    <row r="25" spans="1:3" x14ac:dyDescent="0.45">
      <c r="A25">
        <v>2014</v>
      </c>
      <c r="B25" s="2">
        <v>8.4</v>
      </c>
    </row>
    <row r="26" spans="1:3" x14ac:dyDescent="0.45">
      <c r="A26">
        <v>2015</v>
      </c>
      <c r="B26" s="2">
        <v>8.1999999999999993</v>
      </c>
      <c r="C26">
        <v>3.976</v>
      </c>
    </row>
    <row r="27" spans="1:3" x14ac:dyDescent="0.45">
      <c r="A27">
        <v>2016</v>
      </c>
      <c r="B27" s="2">
        <v>6.9099999999999993</v>
      </c>
      <c r="C27">
        <v>8.7609999999999992</v>
      </c>
    </row>
    <row r="28" spans="1:3" x14ac:dyDescent="0.45">
      <c r="A28">
        <v>2017</v>
      </c>
      <c r="B28" s="2">
        <v>7.6099999999999994</v>
      </c>
      <c r="C28">
        <v>6.6870000000000003</v>
      </c>
    </row>
    <row r="29" spans="1:3" x14ac:dyDescent="0.45">
      <c r="B29">
        <f>AVERAGE(B4:B28)</f>
        <v>6.8579999999999997</v>
      </c>
      <c r="C29">
        <f>AVERAGE(C4:C28)</f>
        <v>7.2277083333333323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834E-1A54-4BB9-90FD-BB480C097598}">
  <dimension ref="A1:C26"/>
  <sheetViews>
    <sheetView workbookViewId="0">
      <selection activeCell="A3" sqref="A3:C25"/>
    </sheetView>
  </sheetViews>
  <sheetFormatPr baseColWidth="10" defaultRowHeight="14.25" x14ac:dyDescent="0.45"/>
  <sheetData>
    <row r="1" spans="1:3" x14ac:dyDescent="0.45">
      <c r="A1" t="s">
        <v>1</v>
      </c>
    </row>
    <row r="2" spans="1:3" x14ac:dyDescent="0.45">
      <c r="A2" t="s">
        <v>2</v>
      </c>
    </row>
    <row r="3" spans="1:3" s="1" customFormat="1" ht="28.5" x14ac:dyDescent="0.45">
      <c r="A3" s="1" t="s">
        <v>6</v>
      </c>
      <c r="B3" s="1" t="s">
        <v>7</v>
      </c>
      <c r="C3" s="1" t="s">
        <v>8</v>
      </c>
    </row>
    <row r="4" spans="1:3" x14ac:dyDescent="0.45">
      <c r="A4">
        <v>1993</v>
      </c>
      <c r="B4">
        <v>15.0815</v>
      </c>
      <c r="C4">
        <v>10.957000000000001</v>
      </c>
    </row>
    <row r="5" spans="1:3" x14ac:dyDescent="0.45">
      <c r="A5">
        <v>1994</v>
      </c>
      <c r="B5">
        <v>8.7359999999999989</v>
      </c>
      <c r="C5">
        <v>6.9660000000000002</v>
      </c>
    </row>
    <row r="6" spans="1:3" x14ac:dyDescent="0.45">
      <c r="A6">
        <v>1995</v>
      </c>
      <c r="B6">
        <v>10.401999999999999</v>
      </c>
      <c r="C6">
        <v>8.0820000000000007</v>
      </c>
    </row>
    <row r="7" spans="1:3" x14ac:dyDescent="0.45">
      <c r="A7">
        <v>1996</v>
      </c>
      <c r="B7">
        <v>13.685</v>
      </c>
      <c r="C7">
        <v>10.24</v>
      </c>
    </row>
    <row r="8" spans="1:3" x14ac:dyDescent="0.45">
      <c r="A8">
        <v>1997</v>
      </c>
      <c r="B8">
        <v>11.836999999999996</v>
      </c>
      <c r="C8">
        <v>9.51</v>
      </c>
    </row>
    <row r="9" spans="1:3" x14ac:dyDescent="0.45">
      <c r="A9">
        <v>1998</v>
      </c>
      <c r="B9">
        <v>13.471499999999997</v>
      </c>
      <c r="C9">
        <v>9.3130000000000006</v>
      </c>
    </row>
    <row r="10" spans="1:3" x14ac:dyDescent="0.45">
      <c r="A10">
        <v>1999</v>
      </c>
      <c r="B10">
        <v>10.566499999999998</v>
      </c>
      <c r="C10">
        <v>8.1080000000000005</v>
      </c>
    </row>
    <row r="11" spans="1:3" x14ac:dyDescent="0.45">
      <c r="A11">
        <v>2000</v>
      </c>
      <c r="B11">
        <v>10.8255</v>
      </c>
      <c r="C11">
        <v>10.673999999999999</v>
      </c>
    </row>
    <row r="12" spans="1:3" x14ac:dyDescent="0.45">
      <c r="A12">
        <v>2001</v>
      </c>
      <c r="B12">
        <v>12.04</v>
      </c>
      <c r="C12">
        <v>9.1769999999999996</v>
      </c>
    </row>
    <row r="13" spans="1:3" x14ac:dyDescent="0.45">
      <c r="A13">
        <v>2002</v>
      </c>
      <c r="B13">
        <v>12.271000000000001</v>
      </c>
      <c r="C13">
        <v>9.01</v>
      </c>
    </row>
    <row r="14" spans="1:3" x14ac:dyDescent="0.45">
      <c r="A14">
        <v>2003</v>
      </c>
      <c r="B14">
        <v>7.7209999999999992</v>
      </c>
      <c r="C14">
        <v>9.1189999999999998</v>
      </c>
    </row>
    <row r="15" spans="1:3" x14ac:dyDescent="0.45">
      <c r="A15">
        <v>2004</v>
      </c>
      <c r="B15">
        <v>12.131</v>
      </c>
      <c r="C15">
        <v>9.5299999999999994</v>
      </c>
    </row>
    <row r="16" spans="1:3" x14ac:dyDescent="0.45">
      <c r="A16">
        <v>2005</v>
      </c>
      <c r="B16">
        <v>12.974499999999999</v>
      </c>
      <c r="C16">
        <v>9.19</v>
      </c>
    </row>
    <row r="17" spans="1:3" x14ac:dyDescent="0.45">
      <c r="A17">
        <v>2006</v>
      </c>
      <c r="B17">
        <v>8.3090000000000011</v>
      </c>
      <c r="C17">
        <v>7.0309999999999997</v>
      </c>
    </row>
    <row r="18" spans="1:3" x14ac:dyDescent="0.45">
      <c r="A18">
        <v>2007</v>
      </c>
      <c r="B18">
        <v>13.712999999999999</v>
      </c>
      <c r="C18">
        <v>9.5820000000000007</v>
      </c>
    </row>
    <row r="19" spans="1:3" x14ac:dyDescent="0.45">
      <c r="A19">
        <v>2008</v>
      </c>
      <c r="B19">
        <v>11.056499999999998</v>
      </c>
      <c r="C19">
        <v>9.157</v>
      </c>
    </row>
    <row r="20" spans="1:3" x14ac:dyDescent="0.45">
      <c r="A20">
        <v>2009</v>
      </c>
      <c r="B20">
        <v>11.588500000000002</v>
      </c>
      <c r="C20">
        <v>9.2579999999999991</v>
      </c>
    </row>
    <row r="21" spans="1:3" x14ac:dyDescent="0.45">
      <c r="A21">
        <v>2010</v>
      </c>
      <c r="B21">
        <v>9.9994999999999976</v>
      </c>
      <c r="C21">
        <v>7.8879999999999999</v>
      </c>
    </row>
    <row r="22" spans="1:3" x14ac:dyDescent="0.45">
      <c r="A22">
        <v>2011</v>
      </c>
      <c r="B22">
        <v>13.5625</v>
      </c>
      <c r="C22">
        <v>10.582000000000001</v>
      </c>
    </row>
    <row r="23" spans="1:3" x14ac:dyDescent="0.45">
      <c r="A23">
        <v>2012</v>
      </c>
      <c r="B23">
        <v>12.691000000000001</v>
      </c>
      <c r="C23">
        <v>10.568</v>
      </c>
    </row>
    <row r="24" spans="1:3" x14ac:dyDescent="0.45">
      <c r="A24">
        <v>2013</v>
      </c>
      <c r="B24">
        <v>10.738</v>
      </c>
      <c r="C24">
        <v>9.3960000000000008</v>
      </c>
    </row>
    <row r="25" spans="1:3" x14ac:dyDescent="0.45">
      <c r="A25">
        <v>2014</v>
      </c>
      <c r="B25">
        <v>12.928999999999998</v>
      </c>
      <c r="C25">
        <v>8.3559999999999999</v>
      </c>
    </row>
    <row r="26" spans="1:3" x14ac:dyDescent="0.45">
      <c r="B26">
        <f>AVERAGE(B4:B25)</f>
        <v>11.651340909090909</v>
      </c>
      <c r="C26">
        <f>AVERAGE(C4:C25)</f>
        <v>9.1679090909090917</v>
      </c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8EEEF-8F74-4F22-A004-991F40022D79}">
  <dimension ref="A1:F6"/>
  <sheetViews>
    <sheetView tabSelected="1" workbookViewId="0">
      <selection activeCell="A2" sqref="A2:F6"/>
    </sheetView>
  </sheetViews>
  <sheetFormatPr baseColWidth="10" defaultRowHeight="14.25" x14ac:dyDescent="0.45"/>
  <cols>
    <col min="1" max="1" width="10.6640625" customWidth="1"/>
    <col min="7" max="7" width="10.6640625" customWidth="1"/>
  </cols>
  <sheetData>
    <row r="1" spans="1:6" s="1" customFormat="1" ht="28.5" x14ac:dyDescent="0.45">
      <c r="A1" s="1" t="s">
        <v>10</v>
      </c>
    </row>
    <row r="2" spans="1:6" x14ac:dyDescent="0.45">
      <c r="B2" t="s">
        <v>15</v>
      </c>
      <c r="C2" t="s">
        <v>16</v>
      </c>
      <c r="D2" t="s">
        <v>17</v>
      </c>
      <c r="E2" t="s">
        <v>9</v>
      </c>
      <c r="F2" t="s">
        <v>18</v>
      </c>
    </row>
    <row r="3" spans="1:6" x14ac:dyDescent="0.45">
      <c r="A3" t="s">
        <v>11</v>
      </c>
      <c r="B3" s="3">
        <f>MEDIAN(WW!B5:B28)</f>
        <v>6.9099999999999993</v>
      </c>
      <c r="C3" s="3">
        <f>QUARTILE(WW!B5:B28,1)</f>
        <v>6.2524999999999995</v>
      </c>
      <c r="D3" s="3">
        <f>QUARTILE(WW!B5:B28,3)</f>
        <v>7.625</v>
      </c>
      <c r="E3" s="3">
        <f>MIN(WW!B5:B28)</f>
        <v>4.43</v>
      </c>
      <c r="F3" s="3">
        <f>MAX(WW!B5:B28)</f>
        <v>8.4</v>
      </c>
    </row>
    <row r="4" spans="1:6" x14ac:dyDescent="0.45">
      <c r="A4" t="s">
        <v>12</v>
      </c>
      <c r="B4" s="3">
        <f>MEDIAN(WW!C4:C28)</f>
        <v>7.6414999999999997</v>
      </c>
      <c r="C4" s="3">
        <f>QUARTILE(WW!C4:C28,1)</f>
        <v>6.6440000000000001</v>
      </c>
      <c r="D4" s="3">
        <f>QUARTILE(WW!C4:C28,3)</f>
        <v>7.9982500000000005</v>
      </c>
      <c r="E4" s="3">
        <f>MIN(WW!C4:C28)</f>
        <v>3.976</v>
      </c>
      <c r="F4" s="3">
        <f>MAX(WW!C4:C28)</f>
        <v>8.7720000000000002</v>
      </c>
    </row>
    <row r="5" spans="1:6" x14ac:dyDescent="0.45">
      <c r="A5" t="s">
        <v>14</v>
      </c>
      <c r="B5" s="3">
        <f>MEDIAN(Maize!B4:B25)</f>
        <v>11.938499999999998</v>
      </c>
      <c r="C5" s="3">
        <f>QUARTILE(Maize!B4:B25,1)</f>
        <v>10.609374999999998</v>
      </c>
      <c r="D5" s="3">
        <f>QUARTILE(Maize!B4:B25,3)</f>
        <v>12.963124999999998</v>
      </c>
      <c r="E5" s="3">
        <f>MIN(Maize!B4:B25)</f>
        <v>7.7209999999999992</v>
      </c>
      <c r="F5" s="3">
        <f>MAX(Maize!B4:B25)</f>
        <v>15.0815</v>
      </c>
    </row>
    <row r="6" spans="1:6" x14ac:dyDescent="0.45">
      <c r="A6" t="s">
        <v>13</v>
      </c>
      <c r="B6" s="3">
        <f>MEDIAN(Maize!C4:C25)</f>
        <v>9.2240000000000002</v>
      </c>
      <c r="C6" s="3">
        <f>QUARTILE(Maize!C4:C25,1)</f>
        <v>8.5195000000000007</v>
      </c>
      <c r="D6" s="3">
        <f>QUARTILE(Maize!C4:C25,3)</f>
        <v>9.5690000000000008</v>
      </c>
      <c r="E6" s="3">
        <f>MIN(Maize!C4:C25)</f>
        <v>6.9660000000000002</v>
      </c>
      <c r="F6" s="3">
        <f>MAX(Maize!C4:C25)</f>
        <v>10.957000000000001</v>
      </c>
    </row>
  </sheetData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WW</vt:lpstr>
      <vt:lpstr>Maize</vt:lpstr>
      <vt:lpstr>WW_Maize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Fiener</dc:creator>
  <cp:lastModifiedBy>Peter Fiener</cp:lastModifiedBy>
  <dcterms:created xsi:type="dcterms:W3CDTF">2021-11-12T13:49:27Z</dcterms:created>
  <dcterms:modified xsi:type="dcterms:W3CDTF">2021-11-18T12:21:06Z</dcterms:modified>
</cp:coreProperties>
</file>